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180" windowWidth="24160" windowHeight="14820" tabRatio="500" activeTab="0"/>
  </bookViews>
  <sheets>
    <sheet name="Sheet1" sheetId="1" r:id="rId1"/>
  </sheets>
  <externalReferences>
    <externalReference r:id="rId4"/>
  </externalReferences>
  <definedNames/>
  <calcPr fullCalcOnLoad="1"/>
</workbook>
</file>

<file path=xl/comments1.xml><?xml version="1.0" encoding="utf-8"?>
<comments xmlns="http://schemas.openxmlformats.org/spreadsheetml/2006/main">
  <authors>
    <author>Anders Wennberg</author>
  </authors>
  <commentList>
    <comment ref="C4"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<sst xmlns="http://schemas.openxmlformats.org/spreadsheetml/2006/main" count="118" uniqueCount="56">
  <si>
    <t>Rank</t>
  </si>
  <si>
    <t>Seed</t>
  </si>
  <si>
    <t>Family Name</t>
  </si>
  <si>
    <t>First name</t>
  </si>
  <si>
    <t>Nationality</t>
  </si>
  <si>
    <t>2nd Round</t>
  </si>
  <si>
    <t>Quarterfinals</t>
  </si>
  <si>
    <t>Semifinals</t>
  </si>
  <si>
    <t>Final</t>
  </si>
  <si>
    <t>ΚΟΚΚΙΝΑΚΗ-ΚΟΚΚΙΝΑΚΗ</t>
  </si>
  <si>
    <t>Umpire</t>
  </si>
  <si>
    <t>BYE</t>
  </si>
  <si>
    <t>ΚΟΚΚΙΝΑΚΗΣ-ΚΟΚΚΙΝΑΚΗ</t>
  </si>
  <si>
    <t>ΖΕΡΒΟΣ Γ.-ΚΑΣΑΠΑΚΗΣ</t>
  </si>
  <si>
    <t>40  40</t>
  </si>
  <si>
    <t>ΚΑΤΣΟΥΛΑΚΗΣ-ΚΑΤΣΟΥΛΑΚΗΣ</t>
  </si>
  <si>
    <t>ΜΑΤΣΑΜΑΚΗΣ-ΧΑΛΑΚΑΤΕΒΑΚΗΣ</t>
  </si>
  <si>
    <t>ΜΑΤΣΑΜΑΚΗΣ Λ-ΧΑΛΑΚΑΤΕΒΑΚΗΣ Α</t>
  </si>
  <si>
    <t>41  41</t>
  </si>
  <si>
    <t>ΜΑΤΣΑΜ-ΧΑΛΑΚΑΤ</t>
  </si>
  <si>
    <t>wo</t>
  </si>
  <si>
    <t>ΤΣΙΤΣΙΡΙΔΑΚΗ-ΚΟΝΤΑΞΑΚΗΣ</t>
  </si>
  <si>
    <t>ΜΑΤΣΑΜΑΚΗΣ ΑΝΤ-ΚΟΝΤΑΡΑΚΗΣ ΑΝ</t>
  </si>
  <si>
    <t>ΣΑΒΒΑΤΟ</t>
  </si>
  <si>
    <t>ΤΕΤΑΡΤΗ</t>
  </si>
  <si>
    <t>ΜΠΑΛΑΣΚΑ-ΤΙΤΗ</t>
  </si>
  <si>
    <t>ΜΑΛΑΝΔΡΑΚΗΣ-ΚΑΤΣΙΦΑΡΑΚΗΣ</t>
  </si>
  <si>
    <t>ΠΑΡΑΣΚΕΥΗ</t>
  </si>
  <si>
    <t>ΜΑΛΑΝΔΡ-ΚΑΤΣΙΦ</t>
  </si>
  <si>
    <t>ΒΟΓΙΑΤΖΟΓΛΟΥ-ΣΚΟΥΒΑΚΗ</t>
  </si>
  <si>
    <t>42  35  (10-6)</t>
  </si>
  <si>
    <t>ΜΠΙΚΑΚΗΣ-ΧΡΙΣΤΟΥΛΑΚΗΣ</t>
  </si>
  <si>
    <t>Winner:</t>
  </si>
  <si>
    <t>ΧΑΛΑΚΑΤΕΒΑΚΗΣ Λ.-ΚΩΝΣΤΑΝΤΑΡΑΚΗΣ ΑΝΤ.</t>
  </si>
  <si>
    <t>ΚΥΡΙΑΚΗ</t>
  </si>
  <si>
    <t>ΧΑΛΑΚΑΤ-ΚΩΝΣΤΑΝΤ</t>
  </si>
  <si>
    <t>ΛΑΓΟΥΒΑΡΔΟΣ-ΜΠΑΡΑΝΟΒΑ</t>
  </si>
  <si>
    <t>ΛΑΓΟΥΒ-ΜΠΑΡΑΝΟΒΑ</t>
  </si>
  <si>
    <t>ΠΕΤΡΑΚΗΣ-ΠΕΤΡΑΚΗΣ</t>
  </si>
  <si>
    <t>41  53</t>
  </si>
  <si>
    <t>ΒΑΡΒΕΡΑΚΗΣ-ΒΑΡΒΕΡΑΚΗ</t>
  </si>
  <si>
    <t>ΧΑΤΖΗΣ-ΟΡΦΑΝΟΥΔΑΚΗ</t>
  </si>
  <si>
    <t>41  40</t>
  </si>
  <si>
    <t>ΔΟΥΛΓ-ΗΛΙΑΚΗΣ</t>
  </si>
  <si>
    <t>35  41  (10-2)</t>
  </si>
  <si>
    <t>ΔΟΥΛΓΕΡΑΚΗΣ-ΗΛΙΑΚΗΣ</t>
  </si>
  <si>
    <t>ΝΙΚΟΛΟΠΟΥΛΟΥ-ΤΣΟΥΤΡΑΣ</t>
  </si>
  <si>
    <t>ΚΑΡΑΧ-ΚΩΝΣΤΑΝΤ</t>
  </si>
  <si>
    <t>ΓΕΩΡΓΟΥΣΑΚΗΣ-ΓΙΑΚΟΥΜΑΚΗΣ</t>
  </si>
  <si>
    <t>42  41</t>
  </si>
  <si>
    <t>ΚΑΡΑΧΑΛΙΟΣ-ΚΩΝΣΤΑΝΤΑΡΑΚΗΣ ΑΝΔ</t>
  </si>
  <si>
    <t>ΚΑΫΜΕΝΑΚΗΣ-ΜΟΙΡΑΔΩΡΑΚΗΣ</t>
  </si>
  <si>
    <t>ΓΚΙΚΑ-ΒΛΗΣΙΔΗΣ</t>
  </si>
  <si>
    <t>53  35  (10-7)</t>
  </si>
  <si>
    <t>ΝΑΟΥΜ-ΒΛΑΧΑΚΗΣ</t>
  </si>
  <si>
    <t>40  41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</si>
</sst>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s>
  <fonts count="60">
    <font>
      <sz val="12"/>
      <color theme="1"/>
      <name val="Calibri"/>
      <family val="2"/>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8"/>
      <name val="Arial"/>
      <family val="2"/>
    </font>
    <font>
      <b/>
      <sz val="8"/>
      <color indexed="9"/>
      <name val="Arial"/>
      <family val="2"/>
    </font>
    <font>
      <sz val="10"/>
      <name val="Arial"/>
      <family val="0"/>
    </font>
    <font>
      <b/>
      <sz val="8"/>
      <color indexed="8"/>
      <name val="Arial"/>
      <family val="2"/>
    </font>
    <font>
      <sz val="7"/>
      <name val="Arial"/>
      <family val="2"/>
    </font>
    <font>
      <sz val="7"/>
      <color indexed="9"/>
      <name val="Arial"/>
      <family val="2"/>
    </font>
    <font>
      <sz val="6"/>
      <name val="Arial"/>
      <family val="2"/>
    </font>
    <font>
      <sz val="6"/>
      <color indexed="9"/>
      <name val="Arial"/>
      <family val="2"/>
    </font>
    <font>
      <b/>
      <sz val="8.5"/>
      <name val="Arial"/>
      <family val="2"/>
    </font>
    <font>
      <sz val="8.5"/>
      <name val="Arial"/>
      <family val="2"/>
    </font>
    <font>
      <sz val="8.5"/>
      <color indexed="42"/>
      <name val="Arial"/>
      <family val="2"/>
    </font>
    <font>
      <sz val="8"/>
      <color indexed="8"/>
      <name val="Arial"/>
      <family val="2"/>
    </font>
    <font>
      <sz val="8.5"/>
      <color indexed="8"/>
      <name val="Arial"/>
      <family val="2"/>
    </font>
    <font>
      <sz val="8.5"/>
      <color indexed="9"/>
      <name val="Arial"/>
      <family val="2"/>
    </font>
    <font>
      <sz val="8"/>
      <color indexed="9"/>
      <name val="Arial"/>
      <family val="2"/>
    </font>
    <font>
      <i/>
      <sz val="8"/>
      <color indexed="9"/>
      <name val="Arial"/>
      <family val="2"/>
    </font>
    <font>
      <sz val="8"/>
      <name val="Arial"/>
      <family val="2"/>
    </font>
    <font>
      <i/>
      <sz val="6"/>
      <color indexed="9"/>
      <name val="Arial"/>
      <family val="2"/>
    </font>
    <font>
      <b/>
      <sz val="8"/>
      <color indexed="10"/>
      <name val="Arial"/>
      <family val="2"/>
    </font>
    <font>
      <b/>
      <sz val="8.5"/>
      <color indexed="10"/>
      <name val="Arial"/>
      <family val="2"/>
    </font>
    <font>
      <i/>
      <sz val="8.5"/>
      <name val="Arial"/>
      <family val="2"/>
    </font>
    <font>
      <i/>
      <sz val="8.5"/>
      <color indexed="9"/>
      <name val="Arial"/>
      <family val="2"/>
    </font>
    <font>
      <b/>
      <sz val="8"/>
      <color indexed="8"/>
      <name val="Tahoma"/>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8"/>
      <color rgb="FFFF0000"/>
      <name val="Arial"/>
      <family val="2"/>
    </font>
    <font>
      <b/>
      <sz val="8.5"/>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Font="1" applyAlignment="1">
      <alignment/>
    </xf>
    <xf numFmtId="14" fontId="18" fillId="0" borderId="10" xfId="0" applyNumberFormat="1" applyFont="1" applyBorder="1" applyAlignment="1">
      <alignment horizontal="left" vertical="center"/>
    </xf>
    <xf numFmtId="49" fontId="18" fillId="0" borderId="10" xfId="0" applyNumberFormat="1" applyFont="1" applyBorder="1" applyAlignment="1">
      <alignment vertical="center"/>
    </xf>
    <xf numFmtId="49" fontId="0" fillId="0" borderId="10" xfId="0" applyNumberFormat="1" applyFont="1" applyBorder="1" applyAlignment="1">
      <alignment vertical="center"/>
    </xf>
    <xf numFmtId="49" fontId="19" fillId="0" borderId="10" xfId="0" applyNumberFormat="1" applyFont="1" applyBorder="1" applyAlignment="1">
      <alignment vertical="center"/>
    </xf>
    <xf numFmtId="49" fontId="18" fillId="0" borderId="10" xfId="44" applyNumberFormat="1" applyFont="1" applyBorder="1" applyAlignment="1" applyProtection="1">
      <alignment vertical="center"/>
      <protection locked="0"/>
    </xf>
    <xf numFmtId="0" fontId="21" fillId="0" borderId="10" xfId="0" applyFont="1" applyBorder="1" applyAlignment="1">
      <alignment horizontal="left" vertical="center"/>
    </xf>
    <xf numFmtId="49" fontId="21" fillId="0" borderId="10" xfId="0" applyNumberFormat="1" applyFont="1" applyBorder="1" applyAlignment="1">
      <alignment horizontal="right" vertical="center"/>
    </xf>
    <xf numFmtId="0" fontId="18" fillId="0" borderId="0" xfId="0" applyFont="1" applyAlignment="1">
      <alignment vertical="center"/>
    </xf>
    <xf numFmtId="49" fontId="22" fillId="33" borderId="0" xfId="0" applyNumberFormat="1" applyFont="1" applyFill="1" applyAlignment="1">
      <alignment horizontal="right" vertical="center"/>
    </xf>
    <xf numFmtId="49" fontId="22" fillId="33" borderId="0" xfId="0" applyNumberFormat="1" applyFont="1" applyFill="1" applyAlignment="1">
      <alignment horizontal="center" vertical="center"/>
    </xf>
    <xf numFmtId="49" fontId="22" fillId="33" borderId="0" xfId="0" applyNumberFormat="1" applyFont="1" applyFill="1" applyAlignment="1">
      <alignment horizontal="left" vertical="center"/>
    </xf>
    <xf numFmtId="49" fontId="23" fillId="33" borderId="0" xfId="0" applyNumberFormat="1" applyFont="1" applyFill="1" applyAlignment="1">
      <alignment horizontal="center" vertical="center"/>
    </xf>
    <xf numFmtId="49" fontId="23" fillId="33" borderId="0" xfId="0" applyNumberFormat="1" applyFont="1" applyFill="1" applyAlignment="1">
      <alignment vertical="center"/>
    </xf>
    <xf numFmtId="0" fontId="24" fillId="0" borderId="0" xfId="0" applyFont="1" applyAlignment="1">
      <alignment vertical="center"/>
    </xf>
    <xf numFmtId="49" fontId="24" fillId="33" borderId="0" xfId="0" applyNumberFormat="1" applyFont="1" applyFill="1" applyAlignment="1">
      <alignment horizontal="right" vertical="center"/>
    </xf>
    <xf numFmtId="49" fontId="24" fillId="0" borderId="0" xfId="0" applyNumberFormat="1" applyFont="1" applyAlignment="1">
      <alignment horizontal="center" vertical="center"/>
    </xf>
    <xf numFmtId="0" fontId="24" fillId="0" borderId="0" xfId="0" applyFont="1" applyAlignment="1">
      <alignment horizontal="center" vertical="center"/>
    </xf>
    <xf numFmtId="49" fontId="24" fillId="0" borderId="0" xfId="0" applyNumberFormat="1" applyFont="1" applyAlignment="1">
      <alignment horizontal="left" vertical="center"/>
    </xf>
    <xf numFmtId="49" fontId="0" fillId="0" borderId="0" xfId="0" applyNumberFormat="1" applyFont="1" applyAlignment="1">
      <alignment vertical="center"/>
    </xf>
    <xf numFmtId="49" fontId="25" fillId="0" borderId="0" xfId="0" applyNumberFormat="1" applyFont="1" applyAlignment="1">
      <alignment horizontal="center" vertical="center"/>
    </xf>
    <xf numFmtId="49" fontId="25" fillId="0" borderId="0" xfId="0" applyNumberFormat="1" applyFont="1" applyAlignment="1">
      <alignment vertical="center"/>
    </xf>
    <xf numFmtId="49" fontId="26" fillId="33" borderId="0" xfId="0" applyNumberFormat="1" applyFont="1" applyFill="1" applyAlignment="1">
      <alignment horizontal="center" vertical="center"/>
    </xf>
    <xf numFmtId="0" fontId="27" fillId="0" borderId="11" xfId="0" applyFont="1" applyBorder="1" applyAlignment="1">
      <alignment vertical="center"/>
    </xf>
    <xf numFmtId="0" fontId="28" fillId="34" borderId="11" xfId="0" applyFont="1" applyFill="1" applyBorder="1" applyAlignment="1">
      <alignment horizontal="center" vertical="center"/>
    </xf>
    <xf numFmtId="0" fontId="18" fillId="0" borderId="11" xfId="0" applyFont="1" applyBorder="1" applyAlignment="1">
      <alignment vertical="center"/>
    </xf>
    <xf numFmtId="0" fontId="29" fillId="0" borderId="11" xfId="0" applyFont="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7" fillId="35" borderId="0" xfId="0" applyFont="1" applyFill="1" applyAlignment="1">
      <alignment vertical="center"/>
    </xf>
    <xf numFmtId="0" fontId="31" fillId="35" borderId="0" xfId="0" applyFont="1" applyFill="1" applyAlignment="1">
      <alignment vertical="center"/>
    </xf>
    <xf numFmtId="49" fontId="27" fillId="35" borderId="0" xfId="0" applyNumberFormat="1" applyFont="1" applyFill="1" applyAlignment="1">
      <alignment vertical="center"/>
    </xf>
    <xf numFmtId="49" fontId="31" fillId="35" borderId="0" xfId="0" applyNumberFormat="1" applyFont="1" applyFill="1" applyAlignment="1">
      <alignment vertical="center"/>
    </xf>
    <xf numFmtId="0" fontId="20" fillId="35" borderId="0" xfId="0" applyFont="1" applyFill="1" applyAlignment="1">
      <alignment vertical="center"/>
    </xf>
    <xf numFmtId="0" fontId="20" fillId="0" borderId="0" xfId="0" applyFont="1" applyAlignment="1">
      <alignment vertical="center"/>
    </xf>
    <xf numFmtId="49" fontId="27" fillId="33" borderId="0" xfId="0" applyNumberFormat="1" applyFont="1" applyFill="1" applyAlignment="1">
      <alignment horizontal="center" vertical="center"/>
    </xf>
    <xf numFmtId="0" fontId="27" fillId="0" borderId="0" xfId="0" applyFont="1" applyAlignment="1">
      <alignment horizontal="center" vertical="center"/>
    </xf>
    <xf numFmtId="0" fontId="32" fillId="0" borderId="0" xfId="0" applyFont="1" applyAlignment="1">
      <alignment horizontal="right" vertical="center"/>
    </xf>
    <xf numFmtId="0" fontId="33" fillId="36" borderId="12" xfId="0" applyFont="1" applyFill="1" applyBorder="1" applyAlignment="1">
      <alignment horizontal="right" vertical="center"/>
    </xf>
    <xf numFmtId="0" fontId="29" fillId="0" borderId="11" xfId="0" applyFont="1" applyBorder="1" applyAlignment="1">
      <alignment vertical="center"/>
    </xf>
    <xf numFmtId="0" fontId="34" fillId="0" borderId="11" xfId="0" applyFont="1" applyBorder="1" applyAlignment="1">
      <alignment vertical="center"/>
    </xf>
    <xf numFmtId="0" fontId="29" fillId="0" borderId="13" xfId="0" applyFont="1" applyBorder="1" applyAlignment="1">
      <alignment horizontal="center" vertical="center"/>
    </xf>
    <xf numFmtId="0" fontId="29" fillId="0" borderId="14" xfId="0" applyFont="1" applyBorder="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3" fillId="36" borderId="14" xfId="0" applyFont="1" applyFill="1" applyBorder="1" applyAlignment="1">
      <alignment horizontal="right" vertical="center"/>
    </xf>
    <xf numFmtId="49" fontId="30" fillId="0" borderId="11" xfId="0" applyNumberFormat="1" applyFont="1" applyBorder="1" applyAlignment="1">
      <alignment vertical="center"/>
    </xf>
    <xf numFmtId="49" fontId="30" fillId="0" borderId="0" xfId="0" applyNumberFormat="1" applyFont="1" applyAlignment="1">
      <alignment vertical="center"/>
    </xf>
    <xf numFmtId="0" fontId="29" fillId="0" borderId="14" xfId="0" applyFont="1" applyBorder="1" applyAlignment="1">
      <alignment vertical="center"/>
    </xf>
    <xf numFmtId="49" fontId="30" fillId="0" borderId="14" xfId="0" applyNumberFormat="1" applyFont="1" applyBorder="1" applyAlignment="1">
      <alignment vertical="center"/>
    </xf>
    <xf numFmtId="0" fontId="29" fillId="0" borderId="13" xfId="0" applyFont="1" applyBorder="1" applyAlignment="1">
      <alignment vertical="center"/>
    </xf>
    <xf numFmtId="0" fontId="21" fillId="0" borderId="13" xfId="0" applyFont="1" applyBorder="1" applyAlignment="1">
      <alignment horizontal="center" vertical="center"/>
    </xf>
    <xf numFmtId="0" fontId="21" fillId="0" borderId="0" xfId="0" applyFont="1" applyAlignment="1">
      <alignment vertical="center"/>
    </xf>
    <xf numFmtId="0" fontId="35" fillId="36" borderId="14" xfId="0" applyFont="1" applyFill="1" applyBorder="1" applyAlignment="1">
      <alignment horizontal="right" vertical="center"/>
    </xf>
    <xf numFmtId="0" fontId="30" fillId="0" borderId="11" xfId="0" applyFont="1" applyBorder="1" applyAlignment="1">
      <alignment vertical="center"/>
    </xf>
    <xf numFmtId="0" fontId="21" fillId="0" borderId="11" xfId="0" applyFont="1" applyBorder="1" applyAlignment="1">
      <alignment horizontal="center" vertical="center"/>
    </xf>
    <xf numFmtId="0" fontId="57" fillId="0" borderId="0" xfId="0" applyFont="1" applyAlignment="1">
      <alignment horizontal="center" vertical="center"/>
    </xf>
    <xf numFmtId="0" fontId="31" fillId="35" borderId="14" xfId="0" applyFont="1" applyFill="1" applyBorder="1" applyAlignment="1">
      <alignment vertical="center"/>
    </xf>
    <xf numFmtId="49" fontId="30" fillId="0" borderId="13" xfId="0" applyNumberFormat="1" applyFont="1" applyBorder="1" applyAlignment="1">
      <alignment vertical="center"/>
    </xf>
    <xf numFmtId="0" fontId="23" fillId="0" borderId="0" xfId="0" applyFont="1" applyAlignment="1">
      <alignment horizontal="right" vertical="center"/>
    </xf>
    <xf numFmtId="0" fontId="31" fillId="35" borderId="11" xfId="0" applyFont="1" applyFill="1" applyBorder="1" applyAlignment="1">
      <alignment vertical="center"/>
    </xf>
    <xf numFmtId="0" fontId="58" fillId="35" borderId="0" xfId="0" applyFont="1" applyFill="1" applyAlignment="1">
      <alignment horizontal="center" vertical="center"/>
    </xf>
    <xf numFmtId="0" fontId="31" fillId="35" borderId="13" xfId="0" applyFont="1" applyFill="1" applyBorder="1" applyAlignment="1">
      <alignment vertical="center"/>
    </xf>
    <xf numFmtId="0" fontId="57" fillId="0" borderId="0" xfId="0" applyFont="1" applyAlignment="1">
      <alignment vertical="center"/>
    </xf>
    <xf numFmtId="0" fontId="38" fillId="35" borderId="0" xfId="0" applyFont="1" applyFill="1" applyAlignment="1">
      <alignment horizontal="right" vertical="center"/>
    </xf>
    <xf numFmtId="0" fontId="39" fillId="0" borderId="0" xfId="0" applyFont="1" applyAlignment="1">
      <alignment vertical="center"/>
    </xf>
    <xf numFmtId="0" fontId="30" fillId="0" borderId="13" xfId="0" applyFont="1" applyBorder="1" applyAlignment="1">
      <alignment horizontal="right" vertical="center"/>
    </xf>
    <xf numFmtId="0" fontId="35" fillId="36" borderId="0" xfId="0" applyFont="1" applyFill="1" applyAlignment="1">
      <alignment horizontal="right" vertical="center"/>
    </xf>
    <xf numFmtId="49" fontId="20" fillId="35" borderId="0" xfId="0" applyNumberFormat="1"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0">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border/>
    </dxf>
    <dxf>
      <font>
        <b val="0"/>
        <i/>
        <color rgb="FFDD0806"/>
      </font>
      <border/>
    </dxf>
    <dxf>
      <font>
        <b/>
        <i val="0"/>
        <color rgb="FF1FB714"/>
      </font>
      <border/>
    </dxf>
    <dxf>
      <font>
        <i val="0"/>
        <color rgb="FF1FB714"/>
      </font>
      <border/>
    </dxf>
    <dxf>
      <font>
        <b/>
        <i val="0"/>
        <color rgb="FF000000"/>
      </font>
      <fill>
        <patternFill patternType="solid">
          <bgColor rgb="FFCCFFCC"/>
        </patternFill>
      </fill>
      <border/>
    </dxf>
    <dxf>
      <font>
        <i val="0"/>
        <color rgb="FFFFFFFF"/>
      </font>
      <fill>
        <patternFill>
          <bgColor rgb="FFCCFFCC"/>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kiskartsonakis\Downloads\&#964;&#956;&#942;&#956;&#945;&#964;&#945;\TENNIS\&#955;&#943;&#955;&#945;%20&#964;&#963;&#945;&#955;&#943;&#954;&#951;\ITF%20%20(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 val="ITF  (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66"/>
  <sheetViews>
    <sheetView tabSelected="1" zoomScalePageLayoutView="0" workbookViewId="0" topLeftCell="A12">
      <selection activeCell="B59" sqref="B1:B65536"/>
    </sheetView>
  </sheetViews>
  <sheetFormatPr defaultColWidth="11.00390625" defaultRowHeight="15.75"/>
  <cols>
    <col min="8" max="8" width="3.375" style="0" hidden="1" customWidth="1"/>
  </cols>
  <sheetData>
    <row r="1" spans="1:18" ht="16.5" thickBot="1">
      <c r="A1" s="1"/>
      <c r="B1" s="1"/>
      <c r="C1" s="2"/>
      <c r="D1" s="2"/>
      <c r="E1" s="2"/>
      <c r="F1" s="3"/>
      <c r="G1" s="2"/>
      <c r="H1" s="4"/>
      <c r="I1" s="5"/>
      <c r="J1" s="4"/>
      <c r="K1" s="6"/>
      <c r="L1" s="4"/>
      <c r="M1" s="2"/>
      <c r="N1" s="4"/>
      <c r="O1" s="2"/>
      <c r="P1" s="7"/>
      <c r="Q1" s="8"/>
      <c r="R1" s="8"/>
    </row>
    <row r="2" spans="1:18" ht="15.75">
      <c r="A2" s="9"/>
      <c r="B2" s="10" t="s">
        <v>0</v>
      </c>
      <c r="C2" s="10" t="s">
        <v>1</v>
      </c>
      <c r="D2" s="11" t="s">
        <v>2</v>
      </c>
      <c r="E2" s="11" t="s">
        <v>3</v>
      </c>
      <c r="F2" s="11"/>
      <c r="G2" s="11" t="s">
        <v>4</v>
      </c>
      <c r="H2" s="11"/>
      <c r="I2" s="10" t="s">
        <v>5</v>
      </c>
      <c r="J2" s="12"/>
      <c r="K2" s="10" t="s">
        <v>6</v>
      </c>
      <c r="L2" s="12"/>
      <c r="M2" s="10" t="s">
        <v>7</v>
      </c>
      <c r="N2" s="12"/>
      <c r="O2" s="10" t="s">
        <v>8</v>
      </c>
      <c r="P2" s="13"/>
      <c r="Q2" s="14"/>
      <c r="R2" s="14"/>
    </row>
    <row r="3" spans="1:18" ht="15.75">
      <c r="A3" s="15"/>
      <c r="B3" s="17"/>
      <c r="C3" s="16"/>
      <c r="D3" s="18"/>
      <c r="E3" s="18"/>
      <c r="F3" s="19"/>
      <c r="G3" s="18"/>
      <c r="H3" s="20"/>
      <c r="I3" s="16"/>
      <c r="J3" s="20"/>
      <c r="K3" s="16"/>
      <c r="L3" s="20"/>
      <c r="M3" s="16"/>
      <c r="N3" s="20"/>
      <c r="O3" s="16"/>
      <c r="P3" s="21"/>
      <c r="Q3" s="14"/>
      <c r="R3" s="14"/>
    </row>
    <row r="4" spans="1:18" ht="15.75">
      <c r="A4" s="22">
        <v>1</v>
      </c>
      <c r="B4" s="23">
        <f>IF($C4="","",VLOOKUP($C4,'[1]Girls Si Main Draw Prep'!$A$7:$P$38,16))</f>
      </c>
      <c r="C4" s="24"/>
      <c r="D4" s="25" t="s">
        <v>9</v>
      </c>
      <c r="E4" s="25">
        <f>IF($C4="","",VLOOKUP($C4,'[1]Girls Si Main Draw Prep'!$A$7:$P$38,3))</f>
      </c>
      <c r="F4" s="25"/>
      <c r="G4" s="25">
        <f>IF($C4="","",VLOOKUP($C4,'[1]Girls Si Main Draw Prep'!$A$7:$P$38,4))</f>
      </c>
      <c r="H4" s="26"/>
      <c r="I4" s="27"/>
      <c r="J4" s="27"/>
      <c r="K4" s="27"/>
      <c r="L4" s="28"/>
      <c r="M4" s="29"/>
      <c r="N4" s="30"/>
      <c r="O4" s="31"/>
      <c r="P4" s="32"/>
      <c r="Q4" s="33"/>
      <c r="R4" s="34"/>
    </row>
    <row r="5" spans="1:18" ht="15.75">
      <c r="A5" s="35"/>
      <c r="B5" s="36"/>
      <c r="C5" s="36"/>
      <c r="D5" s="27"/>
      <c r="E5" s="27"/>
      <c r="F5" s="27"/>
      <c r="G5" s="37" t="s">
        <v>10</v>
      </c>
      <c r="H5" s="38"/>
      <c r="I5" s="39" t="s">
        <v>9</v>
      </c>
      <c r="J5" s="39"/>
      <c r="K5" s="27"/>
      <c r="L5" s="28"/>
      <c r="M5" s="29"/>
      <c r="N5" s="30"/>
      <c r="O5" s="31"/>
      <c r="P5" s="32"/>
      <c r="Q5" s="33"/>
      <c r="R5" s="34"/>
    </row>
    <row r="6" spans="1:18" ht="15.75">
      <c r="A6" s="35">
        <v>2</v>
      </c>
      <c r="B6" s="23">
        <f>IF($C6="","",VLOOKUP($C6,'[1]Girls Si Main Draw Prep'!$A$7:$P$38,16))</f>
      </c>
      <c r="C6" s="24"/>
      <c r="D6" s="40" t="s">
        <v>11</v>
      </c>
      <c r="E6" s="40">
        <f>IF($C6="","",VLOOKUP($C6,'[1]Girls Si Main Draw Prep'!$A$7:$P$38,3))</f>
      </c>
      <c r="F6" s="40"/>
      <c r="G6" s="40">
        <f>IF($C6="","",VLOOKUP($C6,'[1]Girls Si Main Draw Prep'!$A$7:$P$38,4))</f>
      </c>
      <c r="H6" s="41"/>
      <c r="I6" s="27"/>
      <c r="J6" s="42"/>
      <c r="K6" s="27"/>
      <c r="L6" s="28"/>
      <c r="M6" s="29"/>
      <c r="N6" s="30"/>
      <c r="O6" s="31"/>
      <c r="P6" s="32"/>
      <c r="Q6" s="33"/>
      <c r="R6" s="34"/>
    </row>
    <row r="7" spans="1:18" ht="15.75">
      <c r="A7" s="35"/>
      <c r="B7" s="36"/>
      <c r="C7" s="43"/>
      <c r="D7" s="27"/>
      <c r="E7" s="27"/>
      <c r="F7" s="27"/>
      <c r="G7" s="27"/>
      <c r="H7" s="44"/>
      <c r="I7" s="37" t="s">
        <v>10</v>
      </c>
      <c r="J7" s="45"/>
      <c r="K7" s="39" t="s">
        <v>12</v>
      </c>
      <c r="L7" s="46"/>
      <c r="M7" s="47"/>
      <c r="N7" s="47"/>
      <c r="O7" s="31"/>
      <c r="P7" s="32"/>
      <c r="Q7" s="33"/>
      <c r="R7" s="34"/>
    </row>
    <row r="8" spans="1:18" ht="15.75">
      <c r="A8" s="35">
        <v>3</v>
      </c>
      <c r="B8" s="23">
        <f>IF($C8="","",VLOOKUP($C8,'[1]Girls Si Main Draw Prep'!$A$7:$P$38,16))</f>
      </c>
      <c r="C8" s="24"/>
      <c r="D8" s="40" t="s">
        <v>13</v>
      </c>
      <c r="E8" s="40">
        <f>IF($C8="","",VLOOKUP($C8,'[1]Girls Si Main Draw Prep'!$A$7:$P$38,3))</f>
      </c>
      <c r="F8" s="40"/>
      <c r="G8" s="40">
        <f>IF($C8="","",VLOOKUP($C8,'[1]Girls Si Main Draw Prep'!$A$7:$P$38,4))</f>
      </c>
      <c r="H8" s="26"/>
      <c r="I8" s="27"/>
      <c r="J8" s="48"/>
      <c r="K8" s="44" t="s">
        <v>14</v>
      </c>
      <c r="L8" s="49"/>
      <c r="M8" s="47"/>
      <c r="N8" s="47"/>
      <c r="O8" s="31"/>
      <c r="P8" s="32"/>
      <c r="Q8" s="33"/>
      <c r="R8" s="34"/>
    </row>
    <row r="9" spans="1:18" ht="15.75">
      <c r="A9" s="35"/>
      <c r="B9" s="36"/>
      <c r="C9" s="43"/>
      <c r="D9" s="27"/>
      <c r="E9" s="27"/>
      <c r="F9" s="27"/>
      <c r="G9" s="37" t="s">
        <v>10</v>
      </c>
      <c r="H9" s="38"/>
      <c r="I9" s="40" t="s">
        <v>13</v>
      </c>
      <c r="J9" s="50"/>
      <c r="K9" s="27"/>
      <c r="L9" s="49"/>
      <c r="M9" s="47"/>
      <c r="N9" s="47"/>
      <c r="O9" s="31"/>
      <c r="P9" s="32"/>
      <c r="Q9" s="33"/>
      <c r="R9" s="34"/>
    </row>
    <row r="10" spans="1:18" ht="15.75">
      <c r="A10" s="35">
        <v>4</v>
      </c>
      <c r="B10" s="23">
        <f>IF($C10="","",VLOOKUP($C10,'[1]Girls Si Main Draw Prep'!$A$7:$P$38,16))</f>
      </c>
      <c r="C10" s="24"/>
      <c r="D10" s="40" t="s">
        <v>11</v>
      </c>
      <c r="E10" s="40">
        <f>IF($C10="","",VLOOKUP($C10,'[1]Girls Si Main Draw Prep'!$A$7:$P$38,3))</f>
      </c>
      <c r="F10" s="40"/>
      <c r="G10" s="40">
        <f>IF($C10="","",VLOOKUP($C10,'[1]Girls Si Main Draw Prep'!$A$7:$P$38,4))</f>
      </c>
      <c r="H10" s="51"/>
      <c r="I10" s="27"/>
      <c r="J10" s="27"/>
      <c r="K10" s="27"/>
      <c r="L10" s="49"/>
      <c r="M10" s="47"/>
      <c r="N10" s="47"/>
      <c r="O10" s="31"/>
      <c r="P10" s="32"/>
      <c r="Q10" s="33"/>
      <c r="R10" s="34"/>
    </row>
    <row r="11" spans="1:18" ht="15.75">
      <c r="A11" s="35"/>
      <c r="B11" s="36"/>
      <c r="C11" s="43"/>
      <c r="D11" s="27"/>
      <c r="E11" s="27"/>
      <c r="F11" s="27"/>
      <c r="G11" s="52"/>
      <c r="H11" s="44"/>
      <c r="I11" s="27"/>
      <c r="J11" s="27"/>
      <c r="K11" s="37" t="s">
        <v>10</v>
      </c>
      <c r="L11" s="53"/>
      <c r="M11" s="54" t="s">
        <v>12</v>
      </c>
      <c r="N11" s="46"/>
      <c r="O11" s="31"/>
      <c r="P11" s="32"/>
      <c r="Q11" s="33"/>
      <c r="R11" s="34"/>
    </row>
    <row r="12" spans="1:18" ht="15.75">
      <c r="A12" s="35">
        <v>5</v>
      </c>
      <c r="B12" s="23">
        <f>IF($C12="","",VLOOKUP($C12,'[1]Girls Si Main Draw Prep'!$A$7:$P$38,16))</f>
      </c>
      <c r="C12" s="24"/>
      <c r="D12" s="40" t="s">
        <v>15</v>
      </c>
      <c r="E12" s="40">
        <f>IF($C12="","",VLOOKUP($C12,'[1]Girls Si Main Draw Prep'!$A$7:$P$38,3))</f>
      </c>
      <c r="F12" s="40"/>
      <c r="G12" s="40">
        <f>IF($C12="","",VLOOKUP($C12,'[1]Girls Si Main Draw Prep'!$A$7:$P$38,4))</f>
      </c>
      <c r="H12" s="55"/>
      <c r="I12" s="27"/>
      <c r="J12" s="27"/>
      <c r="K12" s="56"/>
      <c r="L12" s="49"/>
      <c r="M12" s="28" t="s">
        <v>14</v>
      </c>
      <c r="N12" s="57"/>
      <c r="O12" s="29"/>
      <c r="P12" s="30"/>
      <c r="Q12" s="33"/>
      <c r="R12" s="34"/>
    </row>
    <row r="13" spans="1:18" ht="15.75">
      <c r="A13" s="35"/>
      <c r="B13" s="36"/>
      <c r="C13" s="43"/>
      <c r="D13" s="27"/>
      <c r="E13" s="27"/>
      <c r="F13" s="27"/>
      <c r="G13" s="37" t="s">
        <v>10</v>
      </c>
      <c r="H13" s="38"/>
      <c r="I13" s="39" t="s">
        <v>16</v>
      </c>
      <c r="J13" s="39"/>
      <c r="K13" s="27"/>
      <c r="L13" s="49"/>
      <c r="M13" s="29"/>
      <c r="N13" s="57"/>
      <c r="O13" s="29"/>
      <c r="P13" s="30"/>
      <c r="Q13" s="33"/>
      <c r="R13" s="34"/>
    </row>
    <row r="14" spans="1:18" ht="15.75">
      <c r="A14" s="35">
        <v>6</v>
      </c>
      <c r="B14" s="23">
        <f>IF($C14="","",VLOOKUP($C14,'[1]Girls Si Main Draw Prep'!$A$7:$P$38,16))</f>
      </c>
      <c r="C14" s="24"/>
      <c r="D14" s="40" t="s">
        <v>17</v>
      </c>
      <c r="E14" s="40">
        <f>IF($C14="","",VLOOKUP($C14,'[1]Girls Si Main Draw Prep'!$A$7:$P$38,3))</f>
      </c>
      <c r="F14" s="40"/>
      <c r="G14" s="40">
        <f>IF($C14="","",VLOOKUP($C14,'[1]Girls Si Main Draw Prep'!$A$7:$P$38,4))</f>
      </c>
      <c r="H14" s="41"/>
      <c r="I14" s="44" t="s">
        <v>18</v>
      </c>
      <c r="J14" s="42"/>
      <c r="K14" s="27"/>
      <c r="L14" s="49"/>
      <c r="M14" s="29"/>
      <c r="N14" s="57"/>
      <c r="O14" s="29"/>
      <c r="P14" s="30"/>
      <c r="Q14" s="33"/>
      <c r="R14" s="34"/>
    </row>
    <row r="15" spans="1:18" ht="15.75">
      <c r="A15" s="35"/>
      <c r="B15" s="36"/>
      <c r="C15" s="43"/>
      <c r="D15" s="27"/>
      <c r="E15" s="27"/>
      <c r="F15" s="27"/>
      <c r="G15" s="27"/>
      <c r="H15" s="44"/>
      <c r="I15" s="37" t="s">
        <v>10</v>
      </c>
      <c r="J15" s="45"/>
      <c r="K15" s="39" t="s">
        <v>19</v>
      </c>
      <c r="L15" s="58"/>
      <c r="M15" s="29"/>
      <c r="N15" s="57"/>
      <c r="O15" s="29"/>
      <c r="P15" s="30"/>
      <c r="Q15" s="33"/>
      <c r="R15" s="34"/>
    </row>
    <row r="16" spans="1:18" ht="15.75">
      <c r="A16" s="35">
        <v>7</v>
      </c>
      <c r="B16" s="23">
        <f>IF($C16="","",VLOOKUP($C16,'[1]Girls Si Main Draw Prep'!$A$7:$P$38,16))</f>
      </c>
      <c r="C16" s="24"/>
      <c r="D16" s="40" t="s">
        <v>11</v>
      </c>
      <c r="E16" s="40">
        <f>IF($C16="","",VLOOKUP($C16,'[1]Girls Si Main Draw Prep'!$A$7:$P$38,3))</f>
      </c>
      <c r="F16" s="40"/>
      <c r="G16" s="40">
        <f>IF($C16="","",VLOOKUP($C16,'[1]Girls Si Main Draw Prep'!$A$7:$P$38,4))</f>
      </c>
      <c r="H16" s="26"/>
      <c r="I16" s="27"/>
      <c r="J16" s="48"/>
      <c r="K16" s="44" t="s">
        <v>20</v>
      </c>
      <c r="L16" s="47"/>
      <c r="M16" s="29"/>
      <c r="N16" s="57"/>
      <c r="O16" s="29"/>
      <c r="P16" s="30"/>
      <c r="Q16" s="33"/>
      <c r="R16" s="34"/>
    </row>
    <row r="17" spans="1:18" ht="15.75">
      <c r="A17" s="35"/>
      <c r="B17" s="36"/>
      <c r="C17" s="36"/>
      <c r="D17" s="27"/>
      <c r="E17" s="27"/>
      <c r="F17" s="27"/>
      <c r="G17" s="37" t="s">
        <v>10</v>
      </c>
      <c r="H17" s="38"/>
      <c r="I17" s="25" t="s">
        <v>21</v>
      </c>
      <c r="J17" s="50"/>
      <c r="K17" s="27"/>
      <c r="L17" s="47"/>
      <c r="M17" s="29"/>
      <c r="N17" s="57"/>
      <c r="O17" s="29"/>
      <c r="P17" s="30"/>
      <c r="Q17" s="33"/>
      <c r="R17" s="34"/>
    </row>
    <row r="18" spans="1:18" ht="15.75">
      <c r="A18" s="22">
        <v>8</v>
      </c>
      <c r="B18" s="23">
        <f>IF($C18="","",VLOOKUP($C18,'[1]Girls Si Main Draw Prep'!$A$7:$P$38,16))</f>
      </c>
      <c r="C18" s="24"/>
      <c r="D18" s="25" t="s">
        <v>21</v>
      </c>
      <c r="E18" s="25">
        <f>IF($C18="","",VLOOKUP($C18,'[1]Girls Si Main Draw Prep'!$A$7:$P$38,3))</f>
      </c>
      <c r="F18" s="25"/>
      <c r="G18" s="25">
        <f>IF($C18="","",VLOOKUP($C18,'[1]Girls Si Main Draw Prep'!$A$7:$P$38,4))</f>
      </c>
      <c r="H18" s="51"/>
      <c r="I18" s="27"/>
      <c r="J18" s="27"/>
      <c r="K18" s="27"/>
      <c r="L18" s="47"/>
      <c r="M18" s="29"/>
      <c r="N18" s="57"/>
      <c r="O18" s="29"/>
      <c r="P18" s="30"/>
      <c r="Q18" s="33"/>
      <c r="R18" s="34"/>
    </row>
    <row r="19" spans="1:18" ht="15.75">
      <c r="A19" s="35"/>
      <c r="B19" s="36"/>
      <c r="C19" s="36"/>
      <c r="D19" s="52"/>
      <c r="E19" s="52"/>
      <c r="F19" s="52"/>
      <c r="G19" s="52"/>
      <c r="H19" s="44"/>
      <c r="I19" s="27"/>
      <c r="J19" s="27"/>
      <c r="K19" s="27"/>
      <c r="L19" s="47"/>
      <c r="M19" s="59" t="s">
        <v>10</v>
      </c>
      <c r="N19" s="53"/>
      <c r="O19" s="54">
        <f>UPPER(IF(OR(N19="a",N19="as"),M11,IF(OR(N19="b",N19="bs"),M27,)))</f>
      </c>
      <c r="P19" s="60"/>
      <c r="Q19" s="33"/>
      <c r="R19" s="34"/>
    </row>
    <row r="20" spans="1:18" ht="15.75">
      <c r="A20" s="22">
        <v>9</v>
      </c>
      <c r="B20" s="23">
        <f>IF($C20="","",VLOOKUP($C20,'[1]Girls Si Main Draw Prep'!$A$7:$P$38,16))</f>
      </c>
      <c r="C20" s="24"/>
      <c r="D20" s="25" t="s">
        <v>22</v>
      </c>
      <c r="E20" s="25">
        <f>IF($C20="","",VLOOKUP($C20,'[1]Girls Si Main Draw Prep'!$A$7:$P$38,3))</f>
      </c>
      <c r="F20" s="25"/>
      <c r="G20" s="25">
        <f>IF($C20="","",VLOOKUP($C20,'[1]Girls Si Main Draw Prep'!$A$7:$P$38,4))</f>
      </c>
      <c r="H20" s="26"/>
      <c r="I20" s="27"/>
      <c r="J20" s="27"/>
      <c r="K20" s="27"/>
      <c r="L20" s="47"/>
      <c r="M20" s="61" t="s">
        <v>23</v>
      </c>
      <c r="N20" s="57"/>
      <c r="O20" s="28"/>
      <c r="P20" s="57"/>
      <c r="Q20" s="33"/>
      <c r="R20" s="34"/>
    </row>
    <row r="21" spans="1:18" ht="15.75">
      <c r="A21" s="35"/>
      <c r="B21" s="36"/>
      <c r="C21" s="36"/>
      <c r="D21" s="27"/>
      <c r="E21" s="27"/>
      <c r="F21" s="27"/>
      <c r="G21" s="37" t="s">
        <v>10</v>
      </c>
      <c r="H21" s="38"/>
      <c r="I21" s="25" t="s">
        <v>22</v>
      </c>
      <c r="J21" s="39"/>
      <c r="K21" s="27"/>
      <c r="L21" s="47"/>
      <c r="M21" s="29"/>
      <c r="N21" s="57"/>
      <c r="O21" s="29"/>
      <c r="P21" s="57"/>
      <c r="Q21" s="33"/>
      <c r="R21" s="34"/>
    </row>
    <row r="22" spans="1:18" ht="15.75">
      <c r="A22" s="35">
        <v>10</v>
      </c>
      <c r="B22" s="23">
        <f>IF($C22="","",VLOOKUP($C22,'[1]Girls Si Main Draw Prep'!$A$7:$P$38,16))</f>
      </c>
      <c r="C22" s="24"/>
      <c r="D22" s="40" t="s">
        <v>11</v>
      </c>
      <c r="E22" s="40">
        <f>IF($C22="","",VLOOKUP($C22,'[1]Girls Si Main Draw Prep'!$A$7:$P$38,3))</f>
      </c>
      <c r="F22" s="40"/>
      <c r="G22" s="40">
        <f>IF($C22="","",VLOOKUP($C22,'[1]Girls Si Main Draw Prep'!$A$7:$P$38,4))</f>
      </c>
      <c r="H22" s="41"/>
      <c r="I22" s="27"/>
      <c r="J22" s="42"/>
      <c r="K22" s="27"/>
      <c r="L22" s="47"/>
      <c r="M22" s="29"/>
      <c r="N22" s="57"/>
      <c r="O22" s="29"/>
      <c r="P22" s="57"/>
      <c r="Q22" s="33"/>
      <c r="R22" s="34"/>
    </row>
    <row r="23" spans="1:18" ht="15.75">
      <c r="A23" s="35"/>
      <c r="B23" s="36"/>
      <c r="C23" s="43"/>
      <c r="D23" s="27"/>
      <c r="E23" s="27"/>
      <c r="F23" s="27"/>
      <c r="G23" s="27"/>
      <c r="H23" s="44"/>
      <c r="I23" s="37" t="s">
        <v>24</v>
      </c>
      <c r="J23" s="45"/>
      <c r="K23" s="39">
        <f>UPPER(IF(OR(J23="a",J23="as"),I21,IF(OR(J23="b",J23="bs"),I25,)))</f>
      </c>
      <c r="L23" s="46"/>
      <c r="M23" s="29"/>
      <c r="N23" s="57"/>
      <c r="O23" s="29"/>
      <c r="P23" s="57"/>
      <c r="Q23" s="33"/>
      <c r="R23" s="34"/>
    </row>
    <row r="24" spans="1:18" ht="15.75">
      <c r="A24" s="35">
        <v>11</v>
      </c>
      <c r="B24" s="23">
        <f>IF($C24="","",VLOOKUP($C24,'[1]Girls Si Main Draw Prep'!$A$7:$P$38,16))</f>
      </c>
      <c r="C24" s="24"/>
      <c r="D24" s="40" t="s">
        <v>25</v>
      </c>
      <c r="E24" s="40">
        <f>IF($C24="","",VLOOKUP($C24,'[1]Girls Si Main Draw Prep'!$A$7:$P$38,3))</f>
      </c>
      <c r="F24" s="40"/>
      <c r="G24" s="40">
        <f>IF($C24="","",VLOOKUP($C24,'[1]Girls Si Main Draw Prep'!$A$7:$P$38,4))</f>
      </c>
      <c r="H24" s="26"/>
      <c r="I24" s="56" t="s">
        <v>24</v>
      </c>
      <c r="J24" s="48"/>
      <c r="K24" s="27"/>
      <c r="L24" s="49"/>
      <c r="M24" s="29"/>
      <c r="N24" s="57"/>
      <c r="O24" s="29"/>
      <c r="P24" s="57"/>
      <c r="Q24" s="33"/>
      <c r="R24" s="34"/>
    </row>
    <row r="25" spans="1:18" ht="15.75">
      <c r="A25" s="22"/>
      <c r="B25" s="36"/>
      <c r="C25" s="43"/>
      <c r="D25" s="27"/>
      <c r="E25" s="27"/>
      <c r="F25" s="27"/>
      <c r="G25" s="37" t="s">
        <v>10</v>
      </c>
      <c r="H25" s="38"/>
      <c r="I25" s="40" t="s">
        <v>25</v>
      </c>
      <c r="J25" s="50"/>
      <c r="K25" s="27"/>
      <c r="L25" s="49"/>
      <c r="M25" s="29"/>
      <c r="N25" s="57"/>
      <c r="O25" s="29"/>
      <c r="P25" s="57"/>
      <c r="Q25" s="33"/>
      <c r="R25" s="34"/>
    </row>
    <row r="26" spans="1:18" ht="15.75">
      <c r="A26" s="35">
        <v>12</v>
      </c>
      <c r="B26" s="23">
        <f>IF($C26="","",VLOOKUP($C26,'[1]Girls Si Main Draw Prep'!$A$7:$P$38,16))</f>
      </c>
      <c r="C26" s="24"/>
      <c r="D26" s="40" t="s">
        <v>11</v>
      </c>
      <c r="E26" s="40">
        <f>IF($C26="","",VLOOKUP($C26,'[1]Girls Si Main Draw Prep'!$A$7:$P$38,3))</f>
      </c>
      <c r="F26" s="40"/>
      <c r="G26" s="40">
        <f>IF($C26="","",VLOOKUP($C26,'[1]Girls Si Main Draw Prep'!$A$7:$P$38,4))</f>
      </c>
      <c r="H26" s="51"/>
      <c r="I26" s="27"/>
      <c r="J26" s="27"/>
      <c r="K26" s="27"/>
      <c r="L26" s="49"/>
      <c r="M26" s="29"/>
      <c r="N26" s="57"/>
      <c r="O26" s="29"/>
      <c r="P26" s="57"/>
      <c r="Q26" s="33"/>
      <c r="R26" s="34"/>
    </row>
    <row r="27" spans="1:18" ht="15.75">
      <c r="A27" s="35"/>
      <c r="B27" s="36"/>
      <c r="C27" s="43"/>
      <c r="D27" s="27"/>
      <c r="E27" s="27"/>
      <c r="F27" s="27"/>
      <c r="G27" s="52"/>
      <c r="H27" s="44"/>
      <c r="I27" s="27"/>
      <c r="J27" s="27"/>
      <c r="K27" s="37" t="s">
        <v>10</v>
      </c>
      <c r="L27" s="53"/>
      <c r="M27" s="54">
        <f>UPPER(IF(OR(L27="a",L27="as"),K23,IF(OR(L27="b",L27="bs"),K31,)))</f>
      </c>
      <c r="N27" s="62"/>
      <c r="O27" s="29"/>
      <c r="P27" s="57"/>
      <c r="Q27" s="33"/>
      <c r="R27" s="34"/>
    </row>
    <row r="28" spans="1:18" ht="15.75">
      <c r="A28" s="35">
        <v>13</v>
      </c>
      <c r="B28" s="23">
        <f>IF($C28="","",VLOOKUP($C28,'[1]Girls Si Main Draw Prep'!$A$7:$P$38,16))</f>
      </c>
      <c r="C28" s="24"/>
      <c r="D28" s="40" t="s">
        <v>26</v>
      </c>
      <c r="E28" s="40">
        <f>IF($C28="","",VLOOKUP($C28,'[1]Girls Si Main Draw Prep'!$A$7:$P$38,3))</f>
      </c>
      <c r="F28" s="40"/>
      <c r="G28" s="40">
        <f>IF($C28="","",VLOOKUP($C28,'[1]Girls Si Main Draw Prep'!$A$7:$P$38,4))</f>
      </c>
      <c r="H28" s="55"/>
      <c r="I28" s="27"/>
      <c r="J28" s="27"/>
      <c r="K28" s="63" t="s">
        <v>27</v>
      </c>
      <c r="L28" s="49"/>
      <c r="M28" s="28"/>
      <c r="N28" s="30"/>
      <c r="O28" s="29"/>
      <c r="P28" s="57"/>
      <c r="Q28" s="33"/>
      <c r="R28" s="34"/>
    </row>
    <row r="29" spans="1:18" ht="15.75">
      <c r="A29" s="35"/>
      <c r="B29" s="36"/>
      <c r="C29" s="43"/>
      <c r="D29" s="27"/>
      <c r="E29" s="27"/>
      <c r="F29" s="27"/>
      <c r="G29" s="37" t="s">
        <v>10</v>
      </c>
      <c r="H29" s="38"/>
      <c r="I29" s="40" t="s">
        <v>28</v>
      </c>
      <c r="J29" s="39"/>
      <c r="K29" s="27"/>
      <c r="L29" s="49"/>
      <c r="M29" s="29"/>
      <c r="N29" s="30"/>
      <c r="O29" s="29"/>
      <c r="P29" s="57"/>
      <c r="Q29" s="33"/>
      <c r="R29" s="34"/>
    </row>
    <row r="30" spans="1:18" ht="15.75">
      <c r="A30" s="35">
        <v>14</v>
      </c>
      <c r="B30" s="23">
        <f>IF($C30="","",VLOOKUP($C30,'[1]Girls Si Main Draw Prep'!$A$7:$P$38,16))</f>
      </c>
      <c r="C30" s="24"/>
      <c r="D30" s="40" t="s">
        <v>29</v>
      </c>
      <c r="E30" s="40">
        <f>IF($C30="","",VLOOKUP($C30,'[1]Girls Si Main Draw Prep'!$A$7:$P$38,3))</f>
      </c>
      <c r="F30" s="40"/>
      <c r="G30" s="40">
        <f>IF($C30="","",VLOOKUP($C30,'[1]Girls Si Main Draw Prep'!$A$7:$P$38,4))</f>
      </c>
      <c r="H30" s="41"/>
      <c r="I30" s="27" t="s">
        <v>30</v>
      </c>
      <c r="J30" s="42"/>
      <c r="K30" s="27"/>
      <c r="L30" s="49"/>
      <c r="M30" s="29"/>
      <c r="N30" s="30"/>
      <c r="O30" s="29"/>
      <c r="P30" s="57"/>
      <c r="Q30" s="33"/>
      <c r="R30" s="34"/>
    </row>
    <row r="31" spans="1:18" ht="15.75">
      <c r="A31" s="35"/>
      <c r="B31" s="36"/>
      <c r="C31" s="43"/>
      <c r="D31" s="27"/>
      <c r="E31" s="27"/>
      <c r="F31" s="27"/>
      <c r="G31" s="27"/>
      <c r="H31" s="44"/>
      <c r="I31" s="37" t="s">
        <v>10</v>
      </c>
      <c r="J31" s="45"/>
      <c r="K31" s="39" t="s">
        <v>28</v>
      </c>
      <c r="L31" s="58"/>
      <c r="M31" s="29"/>
      <c r="N31" s="30"/>
      <c r="O31" s="29"/>
      <c r="P31" s="57"/>
      <c r="Q31" s="33"/>
      <c r="R31" s="34"/>
    </row>
    <row r="32" spans="1:18" ht="15.75">
      <c r="A32" s="35">
        <v>15</v>
      </c>
      <c r="B32" s="23">
        <f>IF($C32="","",VLOOKUP($C32,'[1]Girls Si Main Draw Prep'!$A$7:$P$38,16))</f>
      </c>
      <c r="C32" s="24"/>
      <c r="D32" s="40" t="s">
        <v>11</v>
      </c>
      <c r="E32" s="40">
        <f>IF($C32="","",VLOOKUP($C32,'[1]Girls Si Main Draw Prep'!$A$7:$P$38,3))</f>
      </c>
      <c r="F32" s="40"/>
      <c r="G32" s="40">
        <f>IF($C32="","",VLOOKUP($C32,'[1]Girls Si Main Draw Prep'!$A$7:$P$38,4))</f>
      </c>
      <c r="H32" s="26"/>
      <c r="I32" s="27"/>
      <c r="J32" s="48"/>
      <c r="K32" s="44" t="s">
        <v>20</v>
      </c>
      <c r="L32" s="47"/>
      <c r="M32" s="29"/>
      <c r="N32" s="30"/>
      <c r="O32" s="29"/>
      <c r="P32" s="57"/>
      <c r="Q32" s="33"/>
      <c r="R32" s="34"/>
    </row>
    <row r="33" spans="1:18" ht="15.75">
      <c r="A33" s="35"/>
      <c r="B33" s="36"/>
      <c r="C33" s="36"/>
      <c r="D33" s="27"/>
      <c r="E33" s="27"/>
      <c r="F33" s="27"/>
      <c r="G33" s="37" t="s">
        <v>10</v>
      </c>
      <c r="H33" s="38"/>
      <c r="I33" s="25" t="s">
        <v>31</v>
      </c>
      <c r="J33" s="50"/>
      <c r="K33" s="27"/>
      <c r="L33" s="47"/>
      <c r="M33" s="29"/>
      <c r="N33" s="30"/>
      <c r="O33" s="29"/>
      <c r="P33" s="57"/>
      <c r="Q33" s="33"/>
      <c r="R33" s="34"/>
    </row>
    <row r="34" spans="1:18" ht="15.75">
      <c r="A34" s="22">
        <v>16</v>
      </c>
      <c r="B34" s="23">
        <f>IF($C34="","",VLOOKUP($C34,'[1]Girls Si Main Draw Prep'!$A$7:$P$38,16))</f>
      </c>
      <c r="C34" s="24"/>
      <c r="D34" s="25" t="s">
        <v>31</v>
      </c>
      <c r="E34" s="25">
        <f>IF($C34="","",VLOOKUP($C34,'[1]Girls Si Main Draw Prep'!$A$7:$P$38,3))</f>
      </c>
      <c r="F34" s="25"/>
      <c r="G34" s="25">
        <f>IF($C34="","",VLOOKUP($C34,'[1]Girls Si Main Draw Prep'!$A$7:$P$38,4))</f>
      </c>
      <c r="H34" s="51"/>
      <c r="I34" s="27"/>
      <c r="J34" s="27"/>
      <c r="K34" s="27"/>
      <c r="L34" s="47"/>
      <c r="M34" s="30"/>
      <c r="N34" s="30"/>
      <c r="O34" s="29"/>
      <c r="P34" s="57"/>
      <c r="Q34" s="33"/>
      <c r="R34" s="34"/>
    </row>
    <row r="35" spans="1:18" ht="15.75">
      <c r="A35" s="35"/>
      <c r="B35" s="36"/>
      <c r="C35" s="36"/>
      <c r="D35" s="27"/>
      <c r="E35" s="27"/>
      <c r="F35" s="27"/>
      <c r="G35" s="27"/>
      <c r="H35" s="44"/>
      <c r="I35" s="27"/>
      <c r="J35" s="27"/>
      <c r="K35" s="27"/>
      <c r="L35" s="47"/>
      <c r="M35" s="64" t="s">
        <v>32</v>
      </c>
      <c r="N35" s="65"/>
      <c r="O35" s="54">
        <f>UPPER(IF(OR(N36="a",N36="as"),O19,IF(OR(N36="b",N36="bs"),O51,)))</f>
      </c>
      <c r="P35" s="66"/>
      <c r="Q35" s="33"/>
      <c r="R35" s="34"/>
    </row>
    <row r="36" spans="1:18" ht="15.75">
      <c r="A36" s="22">
        <v>17</v>
      </c>
      <c r="B36" s="23">
        <f>IF($C36="","",VLOOKUP($C36,'[1]Girls Si Main Draw Prep'!$A$7:$P$38,16))</f>
      </c>
      <c r="C36" s="24"/>
      <c r="D36" s="25" t="s">
        <v>33</v>
      </c>
      <c r="E36" s="25">
        <f>IF($C36="","",VLOOKUP($C36,'[1]Girls Si Main Draw Prep'!$A$7:$P$38,3))</f>
      </c>
      <c r="F36" s="25"/>
      <c r="G36" s="25">
        <f>IF($C36="","",VLOOKUP($C36,'[1]Girls Si Main Draw Prep'!$A$7:$P$38,4))</f>
      </c>
      <c r="H36" s="26"/>
      <c r="I36" s="27"/>
      <c r="J36" s="27"/>
      <c r="K36" s="27"/>
      <c r="L36" s="47"/>
      <c r="M36" s="59" t="s">
        <v>10</v>
      </c>
      <c r="N36" s="67"/>
      <c r="O36" s="28"/>
      <c r="P36" s="57"/>
      <c r="Q36" s="33"/>
      <c r="R36" s="34"/>
    </row>
    <row r="37" spans="1:18" ht="15.75">
      <c r="A37" s="35"/>
      <c r="B37" s="36"/>
      <c r="C37" s="36"/>
      <c r="D37" s="27"/>
      <c r="E37" s="27"/>
      <c r="F37" s="27"/>
      <c r="G37" s="37" t="s">
        <v>10</v>
      </c>
      <c r="H37" s="38"/>
      <c r="I37" s="25" t="s">
        <v>33</v>
      </c>
      <c r="J37" s="39"/>
      <c r="K37" s="27"/>
      <c r="L37" s="47"/>
      <c r="M37" s="29"/>
      <c r="N37" s="30"/>
      <c r="O37" s="61" t="s">
        <v>34</v>
      </c>
      <c r="P37" s="57"/>
      <c r="Q37" s="33"/>
      <c r="R37" s="34"/>
    </row>
    <row r="38" spans="1:18" ht="15.75">
      <c r="A38" s="35">
        <v>18</v>
      </c>
      <c r="B38" s="23">
        <f>IF($C38="","",VLOOKUP($C38,'[1]Girls Si Main Draw Prep'!$A$7:$P$38,16))</f>
      </c>
      <c r="C38" s="24"/>
      <c r="D38" s="40" t="s">
        <v>11</v>
      </c>
      <c r="E38" s="40">
        <f>IF($C38="","",VLOOKUP($C38,'[1]Girls Si Main Draw Prep'!$A$7:$P$38,3))</f>
      </c>
      <c r="F38" s="40"/>
      <c r="G38" s="40">
        <f>IF($C38="","",VLOOKUP($C38,'[1]Girls Si Main Draw Prep'!$A$7:$P$38,4))</f>
      </c>
      <c r="H38" s="41"/>
      <c r="I38" s="27"/>
      <c r="J38" s="42"/>
      <c r="K38" s="27"/>
      <c r="L38" s="47"/>
      <c r="M38" s="29"/>
      <c r="N38" s="30"/>
      <c r="O38" s="29"/>
      <c r="P38" s="57"/>
      <c r="Q38" s="33"/>
      <c r="R38" s="34"/>
    </row>
    <row r="39" spans="1:18" ht="15.75">
      <c r="A39" s="35"/>
      <c r="B39" s="36"/>
      <c r="C39" s="43"/>
      <c r="D39" s="27"/>
      <c r="E39" s="27"/>
      <c r="F39" s="27"/>
      <c r="G39" s="27"/>
      <c r="H39" s="44"/>
      <c r="I39" s="37" t="s">
        <v>10</v>
      </c>
      <c r="J39" s="45"/>
      <c r="K39" s="39" t="s">
        <v>35</v>
      </c>
      <c r="L39" s="46"/>
      <c r="M39" s="29"/>
      <c r="N39" s="30"/>
      <c r="O39" s="29"/>
      <c r="P39" s="57"/>
      <c r="Q39" s="33"/>
      <c r="R39" s="34"/>
    </row>
    <row r="40" spans="1:18" ht="15.75">
      <c r="A40" s="35">
        <v>19</v>
      </c>
      <c r="B40" s="23">
        <f>IF($C40="","",VLOOKUP($C40,'[1]Girls Si Main Draw Prep'!$A$7:$P$38,16))</f>
      </c>
      <c r="C40" s="24"/>
      <c r="D40" s="40" t="s">
        <v>36</v>
      </c>
      <c r="E40" s="40">
        <f>IF($C40="","",VLOOKUP($C40,'[1]Girls Si Main Draw Prep'!$A$7:$P$38,3))</f>
      </c>
      <c r="F40" s="40"/>
      <c r="G40" s="40">
        <f>IF($C40="","",VLOOKUP($C40,'[1]Girls Si Main Draw Prep'!$A$7:$P$38,4))</f>
      </c>
      <c r="H40" s="26"/>
      <c r="I40" s="27"/>
      <c r="J40" s="48"/>
      <c r="K40" s="44" t="s">
        <v>18</v>
      </c>
      <c r="L40" s="49"/>
      <c r="M40" s="29"/>
      <c r="N40" s="30"/>
      <c r="O40" s="29"/>
      <c r="P40" s="57"/>
      <c r="Q40" s="33"/>
      <c r="R40" s="34"/>
    </row>
    <row r="41" spans="1:18" ht="15.75">
      <c r="A41" s="35"/>
      <c r="B41" s="36"/>
      <c r="C41" s="43"/>
      <c r="D41" s="27"/>
      <c r="E41" s="27"/>
      <c r="F41" s="27"/>
      <c r="G41" s="37" t="s">
        <v>10</v>
      </c>
      <c r="H41" s="38"/>
      <c r="I41" s="40" t="s">
        <v>37</v>
      </c>
      <c r="J41" s="50"/>
      <c r="K41" s="27"/>
      <c r="L41" s="49"/>
      <c r="M41" s="29"/>
      <c r="N41" s="30"/>
      <c r="O41" s="29"/>
      <c r="P41" s="57"/>
      <c r="Q41" s="33"/>
      <c r="R41" s="34"/>
    </row>
    <row r="42" spans="1:18" ht="15.75">
      <c r="A42" s="35">
        <v>20</v>
      </c>
      <c r="B42" s="23">
        <f>IF($C42="","",VLOOKUP($C42,'[1]Girls Si Main Draw Prep'!$A$7:$P$38,16))</f>
      </c>
      <c r="C42" s="24"/>
      <c r="D42" s="40" t="s">
        <v>38</v>
      </c>
      <c r="E42" s="40">
        <f>IF($C42="","",VLOOKUP($C42,'[1]Girls Si Main Draw Prep'!$A$7:$P$38,3))</f>
      </c>
      <c r="F42" s="40"/>
      <c r="G42" s="40">
        <f>IF($C42="","",VLOOKUP($C42,'[1]Girls Si Main Draw Prep'!$A$7:$P$38,4))</f>
      </c>
      <c r="H42" s="51"/>
      <c r="I42" s="44" t="s">
        <v>39</v>
      </c>
      <c r="J42" s="27"/>
      <c r="K42" s="27"/>
      <c r="L42" s="49"/>
      <c r="M42" s="29"/>
      <c r="N42" s="30"/>
      <c r="O42" s="29"/>
      <c r="P42" s="57"/>
      <c r="Q42" s="33"/>
      <c r="R42" s="34"/>
    </row>
    <row r="43" spans="1:18" ht="15.75">
      <c r="A43" s="35"/>
      <c r="B43" s="36"/>
      <c r="C43" s="43"/>
      <c r="D43" s="27"/>
      <c r="E43" s="27"/>
      <c r="F43" s="27"/>
      <c r="G43" s="52"/>
      <c r="H43" s="44"/>
      <c r="I43" s="27"/>
      <c r="J43" s="27"/>
      <c r="K43" s="37" t="s">
        <v>10</v>
      </c>
      <c r="L43" s="53"/>
      <c r="M43" s="54">
        <f>UPPER(IF(OR(L43="a",L43="as"),K39,IF(OR(L43="b",L43="bs"),K47,)))</f>
      </c>
      <c r="N43" s="60"/>
      <c r="O43" s="29"/>
      <c r="P43" s="57"/>
      <c r="Q43" s="33"/>
      <c r="R43" s="34"/>
    </row>
    <row r="44" spans="1:18" ht="15.75">
      <c r="A44" s="35">
        <v>21</v>
      </c>
      <c r="B44" s="23">
        <f>IF($C44="","",VLOOKUP($C44,'[1]Girls Si Main Draw Prep'!$A$7:$P$38,16))</f>
      </c>
      <c r="C44" s="24"/>
      <c r="D44" s="40" t="s">
        <v>40</v>
      </c>
      <c r="E44" s="40">
        <f>IF($C44="","",VLOOKUP($C44,'[1]Girls Si Main Draw Prep'!$A$7:$P$38,3))</f>
      </c>
      <c r="F44" s="40"/>
      <c r="G44" s="40">
        <f>IF($C44="","",VLOOKUP($C44,'[1]Girls Si Main Draw Prep'!$A$7:$P$38,4))</f>
      </c>
      <c r="H44" s="55"/>
      <c r="I44" s="27"/>
      <c r="J44" s="27"/>
      <c r="K44" s="56" t="s">
        <v>24</v>
      </c>
      <c r="L44" s="49"/>
      <c r="M44" s="28"/>
      <c r="N44" s="57"/>
      <c r="O44" s="29"/>
      <c r="P44" s="57"/>
      <c r="Q44" s="33"/>
      <c r="R44" s="34"/>
    </row>
    <row r="45" spans="1:18" ht="15.75">
      <c r="A45" s="35"/>
      <c r="B45" s="36"/>
      <c r="C45" s="43"/>
      <c r="D45" s="27"/>
      <c r="E45" s="27"/>
      <c r="F45" s="27"/>
      <c r="G45" s="37" t="s">
        <v>10</v>
      </c>
      <c r="H45" s="38"/>
      <c r="I45" s="39" t="s">
        <v>40</v>
      </c>
      <c r="J45" s="39"/>
      <c r="K45" s="27"/>
      <c r="L45" s="49"/>
      <c r="M45" s="29"/>
      <c r="N45" s="57"/>
      <c r="O45" s="29"/>
      <c r="P45" s="57"/>
      <c r="Q45" s="33"/>
      <c r="R45" s="34"/>
    </row>
    <row r="46" spans="1:18" ht="15.75">
      <c r="A46" s="35">
        <v>22</v>
      </c>
      <c r="B46" s="23">
        <f>IF($C46="","",VLOOKUP($C46,'[1]Girls Si Main Draw Prep'!$A$7:$P$38,16))</f>
      </c>
      <c r="C46" s="24"/>
      <c r="D46" s="40" t="s">
        <v>41</v>
      </c>
      <c r="E46" s="40">
        <f>IF($C46="","",VLOOKUP($C46,'[1]Girls Si Main Draw Prep'!$A$7:$P$38,3))</f>
      </c>
      <c r="F46" s="40"/>
      <c r="G46" s="40">
        <f>IF($C46="","",VLOOKUP($C46,'[1]Girls Si Main Draw Prep'!$A$7:$P$38,4))</f>
      </c>
      <c r="H46" s="41"/>
      <c r="I46" s="44" t="s">
        <v>42</v>
      </c>
      <c r="J46" s="42"/>
      <c r="K46" s="27"/>
      <c r="L46" s="49"/>
      <c r="M46" s="29"/>
      <c r="N46" s="57"/>
      <c r="O46" s="29"/>
      <c r="P46" s="57"/>
      <c r="Q46" s="33"/>
      <c r="R46" s="34"/>
    </row>
    <row r="47" spans="1:18" ht="15.75">
      <c r="A47" s="35"/>
      <c r="B47" s="36"/>
      <c r="C47" s="43"/>
      <c r="D47" s="27"/>
      <c r="E47" s="27"/>
      <c r="F47" s="27"/>
      <c r="G47" s="27"/>
      <c r="H47" s="44"/>
      <c r="I47" s="37" t="s">
        <v>10</v>
      </c>
      <c r="J47" s="45"/>
      <c r="K47" s="39" t="s">
        <v>43</v>
      </c>
      <c r="L47" s="58"/>
      <c r="M47" s="29"/>
      <c r="N47" s="57"/>
      <c r="O47" s="29"/>
      <c r="P47" s="57"/>
      <c r="Q47" s="33"/>
      <c r="R47" s="34"/>
    </row>
    <row r="48" spans="1:18" ht="15.75">
      <c r="A48" s="35">
        <v>23</v>
      </c>
      <c r="B48" s="23">
        <f>IF($C48="","",VLOOKUP($C48,'[1]Girls Si Main Draw Prep'!$A$7:$P$38,16))</f>
      </c>
      <c r="C48" s="24"/>
      <c r="D48" s="40" t="s">
        <v>11</v>
      </c>
      <c r="E48" s="40">
        <f>IF($C48="","",VLOOKUP($C48,'[1]Girls Si Main Draw Prep'!$A$7:$P$38,3))</f>
      </c>
      <c r="F48" s="40"/>
      <c r="G48" s="40">
        <f>IF($C48="","",VLOOKUP($C48,'[1]Girls Si Main Draw Prep'!$A$7:$P$38,4))</f>
      </c>
      <c r="H48" s="26"/>
      <c r="I48" s="27"/>
      <c r="J48" s="48"/>
      <c r="K48" s="44" t="s">
        <v>44</v>
      </c>
      <c r="L48" s="47"/>
      <c r="M48" s="29"/>
      <c r="N48" s="57"/>
      <c r="O48" s="29"/>
      <c r="P48" s="57"/>
      <c r="Q48" s="33"/>
      <c r="R48" s="34"/>
    </row>
    <row r="49" spans="1:18" ht="15.75">
      <c r="A49" s="35"/>
      <c r="B49" s="36"/>
      <c r="C49" s="36"/>
      <c r="D49" s="27"/>
      <c r="E49" s="27"/>
      <c r="F49" s="27"/>
      <c r="G49" s="37" t="s">
        <v>10</v>
      </c>
      <c r="H49" s="38"/>
      <c r="I49" s="25" t="s">
        <v>45</v>
      </c>
      <c r="J49" s="50"/>
      <c r="K49" s="27"/>
      <c r="L49" s="47"/>
      <c r="M49" s="29"/>
      <c r="N49" s="57"/>
      <c r="O49" s="29"/>
      <c r="P49" s="57"/>
      <c r="Q49" s="33"/>
      <c r="R49" s="34"/>
    </row>
    <row r="50" spans="1:18" ht="15.75">
      <c r="A50" s="22">
        <v>24</v>
      </c>
      <c r="B50" s="23">
        <f>IF($C50="","",VLOOKUP($C50,'[1]Girls Si Main Draw Prep'!$A$7:$P$38,16))</f>
      </c>
      <c r="C50" s="24"/>
      <c r="D50" s="25" t="s">
        <v>45</v>
      </c>
      <c r="E50" s="25">
        <f>IF($C50="","",VLOOKUP($C50,'[1]Girls Si Main Draw Prep'!$A$7:$P$38,3))</f>
      </c>
      <c r="F50" s="25"/>
      <c r="G50" s="25">
        <f>IF($C50="","",VLOOKUP($C50,'[1]Girls Si Main Draw Prep'!$A$7:$P$38,4))</f>
      </c>
      <c r="H50" s="51"/>
      <c r="I50" s="27"/>
      <c r="J50" s="27"/>
      <c r="K50" s="27"/>
      <c r="L50" s="47"/>
      <c r="M50" s="29"/>
      <c r="N50" s="57"/>
      <c r="O50" s="29"/>
      <c r="P50" s="57"/>
      <c r="Q50" s="33"/>
      <c r="R50" s="34"/>
    </row>
    <row r="51" spans="1:18" ht="15.75">
      <c r="A51" s="35"/>
      <c r="B51" s="36"/>
      <c r="C51" s="36"/>
      <c r="D51" s="52"/>
      <c r="E51" s="52"/>
      <c r="F51" s="52"/>
      <c r="G51" s="52"/>
      <c r="H51" s="44"/>
      <c r="I51" s="27"/>
      <c r="J51" s="27"/>
      <c r="K51" s="27"/>
      <c r="L51" s="47"/>
      <c r="M51" s="59" t="s">
        <v>10</v>
      </c>
      <c r="N51" s="53"/>
      <c r="O51" s="54">
        <f>UPPER(IF(OR(N51="a",N51="as"),M43,IF(OR(N51="b",N51="bs"),M59,)))</f>
      </c>
      <c r="P51" s="62"/>
      <c r="Q51" s="33"/>
      <c r="R51" s="34"/>
    </row>
    <row r="52" spans="1:18" ht="15.75">
      <c r="A52" s="22">
        <v>25</v>
      </c>
      <c r="B52" s="23">
        <f>IF($C52="","",VLOOKUP($C52,'[1]Girls Si Main Draw Prep'!$A$7:$P$38,16))</f>
      </c>
      <c r="C52" s="24"/>
      <c r="D52" s="25" t="s">
        <v>46</v>
      </c>
      <c r="E52" s="25">
        <f>IF($C52="","",VLOOKUP($C52,'[1]Girls Si Main Draw Prep'!$A$7:$P$38,3))</f>
      </c>
      <c r="F52" s="25"/>
      <c r="G52" s="25">
        <f>IF($C52="","",VLOOKUP($C52,'[1]Girls Si Main Draw Prep'!$A$7:$P$38,4))</f>
      </c>
      <c r="H52" s="26"/>
      <c r="I52" s="27"/>
      <c r="J52" s="27"/>
      <c r="K52" s="27"/>
      <c r="L52" s="47"/>
      <c r="M52" s="61" t="s">
        <v>23</v>
      </c>
      <c r="N52" s="57"/>
      <c r="O52" s="28"/>
      <c r="P52" s="30"/>
      <c r="Q52" s="33"/>
      <c r="R52" s="34"/>
    </row>
    <row r="53" spans="1:18" ht="15.75">
      <c r="A53" s="35"/>
      <c r="B53" s="36"/>
      <c r="C53" s="36"/>
      <c r="D53" s="27"/>
      <c r="E53" s="27"/>
      <c r="F53" s="27"/>
      <c r="G53" s="37" t="s">
        <v>10</v>
      </c>
      <c r="H53" s="38"/>
      <c r="I53" s="25" t="s">
        <v>46</v>
      </c>
      <c r="J53" s="39"/>
      <c r="K53" s="27"/>
      <c r="L53" s="47"/>
      <c r="M53" s="29"/>
      <c r="N53" s="57"/>
      <c r="O53" s="29"/>
      <c r="P53" s="30"/>
      <c r="Q53" s="33"/>
      <c r="R53" s="34"/>
    </row>
    <row r="54" spans="1:18" ht="15.75">
      <c r="A54" s="35">
        <v>26</v>
      </c>
      <c r="B54" s="23">
        <f>IF($C54="","",VLOOKUP($C54,'[1]Girls Si Main Draw Prep'!$A$7:$P$38,16))</f>
      </c>
      <c r="C54" s="24"/>
      <c r="D54" s="40" t="s">
        <v>11</v>
      </c>
      <c r="E54" s="40">
        <f>IF($C54="","",VLOOKUP($C54,'[1]Girls Si Main Draw Prep'!$A$7:$P$38,3))</f>
      </c>
      <c r="F54" s="40"/>
      <c r="G54" s="40">
        <f>IF($C54="","",VLOOKUP($C54,'[1]Girls Si Main Draw Prep'!$A$7:$P$38,4))</f>
      </c>
      <c r="H54" s="41"/>
      <c r="I54" s="27"/>
      <c r="J54" s="42"/>
      <c r="K54" s="27"/>
      <c r="L54" s="47"/>
      <c r="M54" s="29"/>
      <c r="N54" s="57"/>
      <c r="O54" s="29"/>
      <c r="P54" s="30"/>
      <c r="Q54" s="33"/>
      <c r="R54" s="34"/>
    </row>
    <row r="55" spans="1:18" ht="15.75">
      <c r="A55" s="35"/>
      <c r="B55" s="36"/>
      <c r="C55" s="43"/>
      <c r="D55" s="27"/>
      <c r="E55" s="27"/>
      <c r="F55" s="27"/>
      <c r="G55" s="27"/>
      <c r="H55" s="44"/>
      <c r="I55" s="37" t="s">
        <v>10</v>
      </c>
      <c r="J55" s="45"/>
      <c r="K55" s="39" t="s">
        <v>47</v>
      </c>
      <c r="L55" s="46"/>
      <c r="M55" s="29"/>
      <c r="N55" s="57"/>
      <c r="O55" s="29"/>
      <c r="P55" s="30"/>
      <c r="Q55" s="33"/>
      <c r="R55" s="34"/>
    </row>
    <row r="56" spans="1:18" ht="15.75">
      <c r="A56" s="35">
        <v>27</v>
      </c>
      <c r="B56" s="23">
        <f>IF($C56="","",VLOOKUP($C56,'[1]Girls Si Main Draw Prep'!$A$7:$P$38,16))</f>
      </c>
      <c r="C56" s="24"/>
      <c r="D56" s="40" t="s">
        <v>48</v>
      </c>
      <c r="E56" s="40">
        <f>IF($C56="","",VLOOKUP($C56,'[1]Girls Si Main Draw Prep'!$A$7:$P$38,3))</f>
      </c>
      <c r="F56" s="40"/>
      <c r="G56" s="40">
        <f>IF($C56="","",VLOOKUP($C56,'[1]Girls Si Main Draw Prep'!$A$7:$P$38,4))</f>
      </c>
      <c r="H56" s="26"/>
      <c r="I56" s="27"/>
      <c r="J56" s="48"/>
      <c r="K56" s="44" t="s">
        <v>49</v>
      </c>
      <c r="L56" s="49"/>
      <c r="M56" s="29"/>
      <c r="N56" s="57"/>
      <c r="O56" s="29"/>
      <c r="P56" s="30"/>
      <c r="Q56" s="68"/>
      <c r="R56" s="34"/>
    </row>
    <row r="57" spans="1:18" ht="15.75">
      <c r="A57" s="35"/>
      <c r="B57" s="36"/>
      <c r="C57" s="43"/>
      <c r="D57" s="27"/>
      <c r="E57" s="27"/>
      <c r="F57" s="27"/>
      <c r="G57" s="37" t="s">
        <v>10</v>
      </c>
      <c r="H57" s="38"/>
      <c r="I57" s="40" t="s">
        <v>47</v>
      </c>
      <c r="J57" s="50"/>
      <c r="K57" s="27"/>
      <c r="L57" s="49"/>
      <c r="M57" s="29"/>
      <c r="N57" s="57"/>
      <c r="O57" s="29"/>
      <c r="P57" s="30"/>
      <c r="Q57" s="33"/>
      <c r="R57" s="34"/>
    </row>
    <row r="58" spans="1:18" ht="15.75">
      <c r="A58" s="35">
        <v>28</v>
      </c>
      <c r="B58" s="23">
        <f>IF($C58="","",VLOOKUP($C58,'[1]Girls Si Main Draw Prep'!$A$7:$P$38,16))</f>
      </c>
      <c r="C58" s="24"/>
      <c r="D58" s="40" t="s">
        <v>50</v>
      </c>
      <c r="E58" s="40">
        <f>IF($C58="","",VLOOKUP($C58,'[1]Girls Si Main Draw Prep'!$A$7:$P$38,3))</f>
      </c>
      <c r="F58" s="40"/>
      <c r="G58" s="40">
        <f>IF($C58="","",VLOOKUP($C58,'[1]Girls Si Main Draw Prep'!$A$7:$P$38,4))</f>
      </c>
      <c r="H58" s="51"/>
      <c r="I58" s="44" t="s">
        <v>42</v>
      </c>
      <c r="J58" s="27"/>
      <c r="K58" s="27"/>
      <c r="L58" s="49"/>
      <c r="M58" s="29"/>
      <c r="N58" s="57"/>
      <c r="O58" s="29"/>
      <c r="P58" s="30"/>
      <c r="Q58" s="33"/>
      <c r="R58" s="34"/>
    </row>
    <row r="59" spans="1:18" ht="15.75">
      <c r="A59" s="35"/>
      <c r="B59" s="36"/>
      <c r="C59" s="43"/>
      <c r="D59" s="27"/>
      <c r="E59" s="27"/>
      <c r="F59" s="27"/>
      <c r="G59" s="52"/>
      <c r="H59" s="44"/>
      <c r="I59" s="27"/>
      <c r="J59" s="27"/>
      <c r="K59" s="37" t="s">
        <v>10</v>
      </c>
      <c r="L59" s="53"/>
      <c r="M59" s="54">
        <f>UPPER(IF(OR(L59="a",L59="as"),K55,IF(OR(L59="b",L59="bs"),K63,)))</f>
      </c>
      <c r="N59" s="62"/>
      <c r="O59" s="29"/>
      <c r="P59" s="30"/>
      <c r="Q59" s="33"/>
      <c r="R59" s="34"/>
    </row>
    <row r="60" spans="1:18" ht="15.75">
      <c r="A60" s="35">
        <v>29</v>
      </c>
      <c r="B60" s="23">
        <f>IF($C60="","",VLOOKUP($C60,'[1]Girls Si Main Draw Prep'!$A$7:$P$38,16))</f>
      </c>
      <c r="C60" s="24"/>
      <c r="D60" s="40" t="s">
        <v>51</v>
      </c>
      <c r="E60" s="40">
        <f>IF($C60="","",VLOOKUP($C60,'[1]Girls Si Main Draw Prep'!$A$7:$P$38,3))</f>
      </c>
      <c r="F60" s="40"/>
      <c r="G60" s="40">
        <f>IF($C60="","",VLOOKUP($C60,'[1]Girls Si Main Draw Prep'!$A$7:$P$38,4))</f>
      </c>
      <c r="H60" s="55"/>
      <c r="I60" s="27"/>
      <c r="J60" s="27"/>
      <c r="K60" s="56" t="s">
        <v>27</v>
      </c>
      <c r="L60" s="49"/>
      <c r="M60" s="28"/>
      <c r="N60" s="47"/>
      <c r="O60" s="31"/>
      <c r="P60" s="32"/>
      <c r="Q60" s="33"/>
      <c r="R60" s="34"/>
    </row>
    <row r="61" spans="1:18" ht="15.75">
      <c r="A61" s="35"/>
      <c r="B61" s="36"/>
      <c r="C61" s="43"/>
      <c r="D61" s="27"/>
      <c r="E61" s="27"/>
      <c r="F61" s="27"/>
      <c r="G61" s="37" t="s">
        <v>10</v>
      </c>
      <c r="H61" s="38"/>
      <c r="I61" s="39" t="s">
        <v>52</v>
      </c>
      <c r="J61" s="39"/>
      <c r="K61" s="27"/>
      <c r="L61" s="49"/>
      <c r="M61" s="47"/>
      <c r="N61" s="47"/>
      <c r="O61" s="31"/>
      <c r="P61" s="32"/>
      <c r="Q61" s="33"/>
      <c r="R61" s="34"/>
    </row>
    <row r="62" spans="1:18" ht="15.75">
      <c r="A62" s="35">
        <v>30</v>
      </c>
      <c r="B62" s="23">
        <f>IF($C62="","",VLOOKUP($C62,'[1]Girls Si Main Draw Prep'!$A$7:$P$38,16))</f>
      </c>
      <c r="C62" s="24"/>
      <c r="D62" s="40" t="s">
        <v>52</v>
      </c>
      <c r="E62" s="40">
        <f>IF($C62="","",VLOOKUP($C62,'[1]Girls Si Main Draw Prep'!$A$7:$P$38,3))</f>
      </c>
      <c r="F62" s="40"/>
      <c r="G62" s="40">
        <f>IF($C62="","",VLOOKUP($C62,'[1]Girls Si Main Draw Prep'!$A$7:$P$38,4))</f>
      </c>
      <c r="H62" s="41"/>
      <c r="I62" s="44" t="s">
        <v>53</v>
      </c>
      <c r="J62" s="42"/>
      <c r="K62" s="27"/>
      <c r="L62" s="49"/>
      <c r="M62" s="47"/>
      <c r="N62" s="47"/>
      <c r="O62" s="31"/>
      <c r="P62" s="32"/>
      <c r="Q62" s="33"/>
      <c r="R62" s="34"/>
    </row>
    <row r="63" spans="1:18" ht="15.75">
      <c r="A63" s="35"/>
      <c r="B63" s="36"/>
      <c r="C63" s="43"/>
      <c r="D63" s="27"/>
      <c r="E63" s="27"/>
      <c r="F63" s="27"/>
      <c r="G63" s="27"/>
      <c r="H63" s="44"/>
      <c r="I63" s="37" t="s">
        <v>10</v>
      </c>
      <c r="J63" s="45"/>
      <c r="K63" s="39" t="s">
        <v>54</v>
      </c>
      <c r="L63" s="58"/>
      <c r="M63" s="47"/>
      <c r="N63" s="47"/>
      <c r="O63" s="31"/>
      <c r="P63" s="32"/>
      <c r="Q63" s="33"/>
      <c r="R63" s="34"/>
    </row>
    <row r="64" spans="1:18" ht="15.75">
      <c r="A64" s="35">
        <v>31</v>
      </c>
      <c r="B64" s="23">
        <f>IF($C64="","",VLOOKUP($C64,'[1]Girls Si Main Draw Prep'!$A$7:$P$38,16))</f>
      </c>
      <c r="C64" s="24"/>
      <c r="D64" s="40" t="s">
        <v>11</v>
      </c>
      <c r="E64" s="40">
        <f>IF($C64="","",VLOOKUP($C64,'[1]Girls Si Main Draw Prep'!$A$7:$P$38,3))</f>
      </c>
      <c r="F64" s="40"/>
      <c r="G64" s="40">
        <f>IF($C64="","",VLOOKUP($C64,'[1]Girls Si Main Draw Prep'!$A$7:$P$38,4))</f>
      </c>
      <c r="H64" s="26"/>
      <c r="I64" s="27"/>
      <c r="J64" s="48"/>
      <c r="K64" s="44" t="s">
        <v>55</v>
      </c>
      <c r="L64" s="47"/>
      <c r="M64" s="47"/>
      <c r="N64" s="47"/>
      <c r="O64" s="31"/>
      <c r="P64" s="32"/>
      <c r="Q64" s="33"/>
      <c r="R64" s="34"/>
    </row>
    <row r="65" spans="1:18" ht="15.75">
      <c r="A65" s="35"/>
      <c r="B65" s="36"/>
      <c r="C65" s="36"/>
      <c r="D65" s="27"/>
      <c r="E65" s="27"/>
      <c r="F65" s="27"/>
      <c r="G65" s="37" t="s">
        <v>10</v>
      </c>
      <c r="H65" s="38"/>
      <c r="I65" s="25" t="s">
        <v>54</v>
      </c>
      <c r="J65" s="50"/>
      <c r="K65" s="27"/>
      <c r="L65" s="47"/>
      <c r="M65" s="47"/>
      <c r="N65" s="47"/>
      <c r="O65" s="31"/>
      <c r="P65" s="32"/>
      <c r="Q65" s="33"/>
      <c r="R65" s="34"/>
    </row>
    <row r="66" spans="1:18" ht="15.75">
      <c r="A66" s="22">
        <v>32</v>
      </c>
      <c r="B66" s="23">
        <f>IF($C66="","",VLOOKUP($C66,'[1]Girls Si Main Draw Prep'!$A$7:$P$38,16))</f>
      </c>
      <c r="C66" s="24"/>
      <c r="D66" s="25" t="s">
        <v>54</v>
      </c>
      <c r="E66" s="25">
        <f>IF($C66="","",VLOOKUP($C66,'[1]Girls Si Main Draw Prep'!$A$7:$P$38,3))</f>
      </c>
      <c r="F66" s="25"/>
      <c r="G66" s="25">
        <f>IF($C66="","",VLOOKUP($C66,'[1]Girls Si Main Draw Prep'!$A$7:$P$38,4))</f>
      </c>
      <c r="H66" s="51"/>
      <c r="I66" s="27"/>
      <c r="J66" s="27"/>
      <c r="K66" s="27"/>
      <c r="L66" s="28"/>
      <c r="M66" s="29"/>
      <c r="N66" s="30"/>
      <c r="O66" s="31"/>
      <c r="P66" s="32"/>
      <c r="Q66" s="33"/>
      <c r="R66" s="34"/>
    </row>
  </sheetData>
  <sheetProtection/>
  <mergeCells count="1">
    <mergeCell ref="A1:B1"/>
  </mergeCells>
  <conditionalFormatting sqref="F36 F38 F4 F6 F8 F10 F12 F14 F16 F20 F40 F42 F44 F46 F48 F50 F18 F22 F24 F26 F28 F30 F32 F34 F52 F54 F56 F58 F60 F62 F64 F66">
    <cfRule type="expression" priority="13" dxfId="24" stopIfTrue="1">
      <formula>AND(Sheet1!$C4&lt;9,Sheet1!$B4&gt;0)</formula>
    </cfRule>
  </conditionalFormatting>
  <conditionalFormatting sqref="G5 G37 G13 K11 G17 K27 G21 G45 K43 G49 G29 G41 G33 G9 K59 G25 I15 I23 I31 I39 I47 I55 I63 I7 G53 G61 G65 G57 M19 M36 M51">
    <cfRule type="expression" priority="10" dxfId="25" stopIfTrue="1">
      <formula>AND(Sheet1!$M$1="CU",Sheet1!G5="Umpire")</formula>
    </cfRule>
    <cfRule type="expression" priority="11" dxfId="26" stopIfTrue="1">
      <formula>AND(Sheet1!$M$1="CU",Sheet1!G5&lt;&gt;"Umpire",Sheet1!H5&lt;&gt;"")</formula>
    </cfRule>
    <cfRule type="expression" priority="12" dxfId="27" stopIfTrue="1">
      <formula>AND(Sheet1!$M$1="CU",Sheet1!G5&lt;&gt;"Umpire")</formula>
    </cfRule>
  </conditionalFormatting>
  <conditionalFormatting sqref="C64 C62 C60 C58 C56 C54 C52 C50 C48 C46 C44 C42 C40 C38 C66">
    <cfRule type="expression" priority="9" dxfId="28" stopIfTrue="1">
      <formula>AND(Sheet1!$C38&lt;9,Sheet1!$B38&gt;0)</formula>
    </cfRule>
  </conditionalFormatting>
  <conditionalFormatting sqref="K7 K15 K23 K31 K39 K47 K55 K63 M11 M27 M43 M59 O19 O51 I5 I45 I13 I61 I29">
    <cfRule type="expression" priority="7" dxfId="24" stopIfTrue="1">
      <formula>Sheet1!#REF!="as"</formula>
    </cfRule>
    <cfRule type="expression" priority="8" dxfId="24" stopIfTrue="1">
      <formula>Sheet1!#REF!="bs"</formula>
    </cfRule>
  </conditionalFormatting>
  <conditionalFormatting sqref="H5 H9 H13 H17 H21 H25 H29 H33 H37 H41 H45 H49 H53 H57 H61 H65 J63 J55 J47 J39 J31 J23 J15 J7 L11 L27 L43 L59 N51 N36 N19">
    <cfRule type="expression" priority="4" dxfId="29" stopIfTrue="1">
      <formula>Sheet1!$M$1="CU"</formula>
    </cfRule>
  </conditionalFormatting>
  <conditionalFormatting sqref="O35">
    <cfRule type="expression" priority="2" dxfId="24" stopIfTrue="1">
      <formula>Sheet1!#REF!="as"</formula>
    </cfRule>
    <cfRule type="expression" priority="3" dxfId="24" stopIfTrue="1">
      <formula>Sheet1!#REF!="bs"</formula>
    </cfRule>
  </conditionalFormatting>
  <conditionalFormatting sqref="C4 C6 C8 C10 C12 C14 C16 C18 C20 C22 C24 C26 C28 C30 C32 C34 C36">
    <cfRule type="expression" priority="1" dxfId="28" stopIfTrue="1">
      <formula>Sheet1!$C4&lt;9</formula>
    </cfRule>
  </conditionalFormatting>
  <dataValidations count="2">
    <dataValidation type="list" allowBlank="1" showInputMessage="1" sqref="G5 K59 K43 K27 K11 I7 I15 I23 I31 I39 I47 I55 I63 G65 G61 G57 G53 G33 G29 G49 G45 G41 G17 G37 G13 G25 G9 G21">
      <formula1>Sheet1!$S$7:$S$16</formula1>
    </dataValidation>
    <dataValidation type="list" allowBlank="1" showInputMessage="1" sqref="M51 M19 M36">
      <formula1>Sheet1!$T$8:$T$17</formula1>
    </dataValidation>
  </dataValidations>
  <printOptions/>
  <pageMargins left="0.75" right="0.75" top="1" bottom="1" header="0.3" footer="0.3"/>
  <pageSetup orientation="portrait" paperSize="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2017-07-18T10:23:47Z</dcterms:created>
  <dcterms:modified xsi:type="dcterms:W3CDTF">2017-07-18T10:24:31Z</dcterms:modified>
  <cp:category/>
  <cp:version/>
  <cp:contentType/>
  <cp:contentStatus/>
</cp:coreProperties>
</file>